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<sst xmlns="http://schemas.openxmlformats.org/spreadsheetml/2006/main" count="66" uniqueCount="54">
  <si>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Metai</t>
  </si>
  <si>
    <t>Neturintys sutrikimų</t>
  </si>
  <si>
    <t>Regos sutrikimai</t>
  </si>
  <si>
    <t>Kitos ligos</t>
  </si>
  <si>
    <t>Berniukai</t>
  </si>
  <si>
    <t>Mergaitės</t>
  </si>
  <si>
    <t>Viso</t>
  </si>
  <si>
    <t>Bendras sutrikimų skaičius</t>
  </si>
  <si>
    <t>Pieninių dantų kariesas</t>
  </si>
  <si>
    <t>Plombuoti pieniniai dantys</t>
  </si>
  <si>
    <t>Ištraukti pieniniai dantys</t>
  </si>
  <si>
    <t>Nuolatinių dantų kariesas</t>
  </si>
  <si>
    <t>Plombuoti nuolatiniai dantys</t>
  </si>
  <si>
    <t>Ištraukti nuolatiniai dantys</t>
  </si>
  <si>
    <t>Iš jų: laikysenos sutrikimai</t>
  </si>
  <si>
    <t>Vaikų, neturinčių ėduonies pažeistų, plombuotų ir ištrauktų dantų, skaičius</t>
  </si>
  <si>
    <t>Vaikų,  turinčių pavienių dantų sąkandžio patologiją, skaičius</t>
  </si>
  <si>
    <t>Per mažas</t>
  </si>
  <si>
    <t>Normalus</t>
  </si>
  <si>
    <t>Nutukimas</t>
  </si>
  <si>
    <t>Kraujas (pvz., mažakraujystė)</t>
  </si>
  <si>
    <t>Iš jų: skoliozė, kifozė, lordozė TLK M40-M41</t>
  </si>
  <si>
    <t>Vaikų, kurie pateikė formą Nr. 027-1/a su užpildyta odontologo dalimi, skaičius</t>
  </si>
  <si>
    <t>Dantų ir žandikaulių būklės įvertinimas</t>
  </si>
  <si>
    <t>Sutrikimai</t>
  </si>
  <si>
    <t>Darželio pavadinimas</t>
  </si>
  <si>
    <t>Vaikų skaičius</t>
  </si>
  <si>
    <t>Grupė</t>
  </si>
  <si>
    <t>5 - 7 metų</t>
  </si>
  <si>
    <t>Patikrintų vaikų skaičius</t>
  </si>
  <si>
    <t>Nepatikrintų vaikų skaičius</t>
  </si>
  <si>
    <t>Svorio įvertinimas</t>
  </si>
  <si>
    <t>Viršsvoris</t>
  </si>
  <si>
    <t>Iki 1 metų</t>
  </si>
  <si>
    <t>2 metų</t>
  </si>
  <si>
    <t>3 metų</t>
  </si>
  <si>
    <t>4 metų</t>
  </si>
  <si>
    <t>1 metų</t>
  </si>
  <si>
    <t>Kraujotakos sistemos sutrikimai</t>
  </si>
  <si>
    <t>Kvėpavimo sistemos sutrikimai</t>
  </si>
  <si>
    <t>Nervų sistemos sutrikimai</t>
  </si>
  <si>
    <t>Virškinimo sistemos sutrikimai</t>
  </si>
  <si>
    <t>Urogenitalinės sistemos sutrikimai</t>
  </si>
  <si>
    <t>Endokrininės sistemos sutrikimai</t>
  </si>
  <si>
    <t>Oda ir jos priedų sutrikimai</t>
  </si>
  <si>
    <t>Skeleto-raumenų sistemos sutrikimai</t>
  </si>
  <si>
    <t>Vaikų,  turinčių  žandikaulio sąkandžio patologiją, skaičius</t>
  </si>
  <si>
    <r>
      <t xml:space="preserve">Gyvenvietė </t>
    </r>
    <r>
      <rPr>
        <sz val="11"/>
        <color indexed="8"/>
        <rFont val="Times New Roman"/>
        <family val="1"/>
      </rPr>
      <t>(Vilniaus mestas arba Vilniaus rajonas)</t>
    </r>
  </si>
  <si>
    <r>
      <t xml:space="preserve">Darželio tipas </t>
    </r>
    <r>
      <rPr>
        <sz val="11"/>
        <color indexed="8"/>
        <rFont val="Times New Roman"/>
        <family val="1"/>
      </rPr>
      <t>(mokykla - darželis, darželis arba lopšelis - darželis)</t>
    </r>
  </si>
  <si>
    <t>Vaikų,  neturinčių sąkandžio patologijos, skaičius</t>
  </si>
  <si>
    <t>Vaikų, turinčių sąkandžio patologiją, skaičius</t>
  </si>
  <si>
    <t>Vilnius</t>
  </si>
  <si>
    <t>Lopšelis-darželis</t>
  </si>
  <si>
    <t>Paslaptis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</si>
</sst>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9" borderId="4" applyNumberFormat="0" applyAlignment="0" applyProtection="0"/>
    <xf numFmtId="0" fontId="12" fillId="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6" applyNumberFormat="0" applyFon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15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" fillId="10" borderId="22" xfId="0" applyFont="1" applyFill="1" applyBorder="1" applyAlignment="1" applyProtection="1">
      <alignment horizontal="center" vertical="center" wrapText="1"/>
      <protection/>
    </xf>
    <xf numFmtId="0" fontId="1" fillId="10" borderId="23" xfId="0" applyFont="1" applyFill="1" applyBorder="1" applyAlignment="1" applyProtection="1">
      <alignment horizontal="center" vertical="center" wrapText="1"/>
      <protection/>
    </xf>
    <xf numFmtId="0" fontId="1" fillId="10" borderId="24" xfId="0" applyFont="1" applyFill="1" applyBorder="1" applyAlignment="1" applyProtection="1">
      <alignment horizontal="center" vertical="center" wrapText="1"/>
      <protection/>
    </xf>
    <xf numFmtId="0" fontId="1" fillId="12" borderId="25" xfId="0" applyFont="1" applyFill="1" applyBorder="1" applyAlignment="1" applyProtection="1">
      <alignment horizontal="center" vertical="center" wrapText="1"/>
      <protection/>
    </xf>
    <xf numFmtId="0" fontId="1" fillId="12" borderId="26" xfId="0" applyFont="1" applyFill="1" applyBorder="1" applyAlignment="1" applyProtection="1">
      <alignment horizontal="center" vertical="center" wrapText="1"/>
      <protection/>
    </xf>
    <xf numFmtId="0" fontId="1" fillId="12" borderId="27" xfId="0" applyFont="1" applyFill="1" applyBorder="1" applyAlignment="1" applyProtection="1">
      <alignment horizontal="center" vertical="center" wrapText="1"/>
      <protection/>
    </xf>
    <xf numFmtId="0" fontId="19" fillId="7" borderId="28" xfId="0" applyFont="1" applyFill="1" applyBorder="1" applyAlignment="1" applyProtection="1">
      <alignment horizontal="left" vertical="center"/>
      <protection/>
    </xf>
    <xf numFmtId="0" fontId="1" fillId="0" borderId="28" xfId="0" applyFont="1" applyFill="1" applyBorder="1" applyAlignment="1" applyProtection="1">
      <alignment vertical="center"/>
      <protection/>
    </xf>
    <xf numFmtId="0" fontId="1" fillId="0" borderId="29" xfId="0" applyFont="1" applyFill="1" applyBorder="1" applyAlignment="1" applyProtection="1">
      <alignment vertical="center"/>
      <protection/>
    </xf>
    <xf numFmtId="0" fontId="19" fillId="7" borderId="30" xfId="0" applyFont="1" applyFill="1" applyBorder="1" applyAlignment="1" applyProtection="1">
      <alignment vertical="center"/>
      <protection/>
    </xf>
    <xf numFmtId="0" fontId="19" fillId="7" borderId="28" xfId="0" applyFont="1" applyFill="1" applyBorder="1" applyAlignment="1" applyProtection="1">
      <alignment vertical="center"/>
      <protection/>
    </xf>
    <xf numFmtId="0" fontId="19" fillId="10" borderId="31" xfId="0" applyFont="1" applyFill="1" applyBorder="1" applyAlignment="1" applyProtection="1">
      <alignment vertical="center"/>
      <protection/>
    </xf>
    <xf numFmtId="0" fontId="1" fillId="7" borderId="28" xfId="0" applyFont="1" applyFill="1" applyBorder="1" applyAlignment="1" applyProtection="1">
      <alignment vertical="center"/>
      <protection/>
    </xf>
    <xf numFmtId="0" fontId="1" fillId="7" borderId="32" xfId="0" applyFont="1" applyFill="1" applyBorder="1" applyAlignment="1" applyProtection="1">
      <alignment vertical="center"/>
      <protection/>
    </xf>
    <xf numFmtId="0" fontId="19" fillId="7" borderId="10" xfId="0" applyFont="1" applyFill="1" applyBorder="1" applyAlignment="1" applyProtection="1">
      <alignment vertical="center"/>
      <protection hidden="1"/>
    </xf>
    <xf numFmtId="0" fontId="19" fillId="7" borderId="11" xfId="0" applyFont="1" applyFill="1" applyBorder="1" applyAlignment="1" applyProtection="1">
      <alignment vertical="center"/>
      <protection hidden="1"/>
    </xf>
    <xf numFmtId="0" fontId="19" fillId="7" borderId="12" xfId="0" applyFont="1" applyFill="1" applyBorder="1" applyAlignment="1" applyProtection="1">
      <alignment vertical="center"/>
      <protection hidden="1"/>
    </xf>
    <xf numFmtId="0" fontId="19" fillId="7" borderId="33" xfId="0" applyFont="1" applyFill="1" applyBorder="1" applyAlignment="1" applyProtection="1">
      <alignment vertical="center"/>
      <protection hidden="1"/>
    </xf>
    <xf numFmtId="0" fontId="19" fillId="7" borderId="34" xfId="0" applyFont="1" applyFill="1" applyBorder="1" applyAlignment="1" applyProtection="1">
      <alignment vertical="center"/>
      <protection hidden="1"/>
    </xf>
    <xf numFmtId="0" fontId="19" fillId="7" borderId="35" xfId="0" applyFont="1" applyFill="1" applyBorder="1" applyAlignment="1" applyProtection="1">
      <alignment vertical="center"/>
      <protection hidden="1"/>
    </xf>
    <xf numFmtId="0" fontId="19" fillId="7" borderId="36" xfId="0" applyFont="1" applyFill="1" applyBorder="1" applyAlignment="1" applyProtection="1">
      <alignment vertical="center"/>
      <protection hidden="1"/>
    </xf>
    <xf numFmtId="0" fontId="19" fillId="10" borderId="37" xfId="0" applyFont="1" applyFill="1" applyBorder="1" applyAlignment="1" applyProtection="1">
      <alignment vertical="center"/>
      <protection hidden="1"/>
    </xf>
    <xf numFmtId="0" fontId="19" fillId="10" borderId="38" xfId="0" applyFont="1" applyFill="1" applyBorder="1" applyAlignment="1" applyProtection="1">
      <alignment vertical="center"/>
      <protection hidden="1"/>
    </xf>
    <xf numFmtId="0" fontId="1" fillId="7" borderId="10" xfId="0" applyFont="1" applyFill="1" applyBorder="1" applyAlignment="1" applyProtection="1">
      <alignment vertical="center"/>
      <protection hidden="1"/>
    </xf>
    <xf numFmtId="0" fontId="1" fillId="7" borderId="14" xfId="0" applyFont="1" applyFill="1" applyBorder="1" applyAlignment="1" applyProtection="1">
      <alignment vertical="center"/>
      <protection hidden="1"/>
    </xf>
    <xf numFmtId="0" fontId="1" fillId="7" borderId="39" xfId="0" applyFont="1" applyFill="1" applyBorder="1" applyAlignment="1" applyProtection="1">
      <alignment vertical="center"/>
      <protection hidden="1"/>
    </xf>
    <xf numFmtId="0" fontId="1" fillId="7" borderId="40" xfId="0" applyFont="1" applyFill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9" fillId="7" borderId="13" xfId="0" applyFont="1" applyFill="1" applyBorder="1" applyAlignment="1" applyProtection="1">
      <alignment vertical="center"/>
      <protection hidden="1"/>
    </xf>
    <xf numFmtId="0" fontId="19" fillId="7" borderId="14" xfId="0" applyFont="1" applyFill="1" applyBorder="1" applyAlignment="1" applyProtection="1">
      <alignment vertical="center"/>
      <protection hidden="1"/>
    </xf>
    <xf numFmtId="0" fontId="19" fillId="7" borderId="41" xfId="0" applyFont="1" applyFill="1" applyBorder="1" applyAlignment="1" applyProtection="1">
      <alignment vertical="center"/>
      <protection hidden="1"/>
    </xf>
    <xf numFmtId="0" fontId="19" fillId="7" borderId="42" xfId="0" applyFont="1" applyFill="1" applyBorder="1" applyAlignment="1" applyProtection="1">
      <alignment vertical="center"/>
      <protection hidden="1"/>
    </xf>
    <xf numFmtId="0" fontId="19" fillId="7" borderId="15" xfId="0" applyFont="1" applyFill="1" applyBorder="1" applyAlignment="1" applyProtection="1">
      <alignment vertical="center"/>
      <protection hidden="1"/>
    </xf>
    <xf numFmtId="0" fontId="19" fillId="7" borderId="14" xfId="22" applyFont="1" applyBorder="1" applyAlignment="1" applyProtection="1">
      <alignment vertical="center"/>
      <protection hidden="1"/>
    </xf>
    <xf numFmtId="0" fontId="19" fillId="10" borderId="14" xfId="30" applyFont="1" applyBorder="1" applyAlignment="1" applyProtection="1">
      <alignment vertical="center"/>
      <protection hidden="1"/>
    </xf>
    <xf numFmtId="0" fontId="1" fillId="7" borderId="14" xfId="22" applyFont="1" applyBorder="1" applyAlignment="1" applyProtection="1">
      <alignment vertical="center"/>
      <protection hidden="1"/>
    </xf>
    <xf numFmtId="0" fontId="1" fillId="7" borderId="40" xfId="22" applyFont="1" applyBorder="1" applyAlignment="1" applyProtection="1">
      <alignment vertical="center"/>
      <protection hidden="1"/>
    </xf>
    <xf numFmtId="0" fontId="1" fillId="12" borderId="16" xfId="0" applyFont="1" applyFill="1" applyBorder="1" applyAlignment="1" applyProtection="1">
      <alignment horizontal="center" vertical="center" wrapText="1"/>
      <protection/>
    </xf>
    <xf numFmtId="0" fontId="1" fillId="12" borderId="17" xfId="0" applyFont="1" applyFill="1" applyBorder="1" applyAlignment="1" applyProtection="1">
      <alignment horizontal="center" vertical="center" wrapText="1"/>
      <protection/>
    </xf>
    <xf numFmtId="0" fontId="2" fillId="12" borderId="19" xfId="36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19" fillId="10" borderId="43" xfId="0" applyFont="1" applyFill="1" applyBorder="1" applyAlignment="1" applyProtection="1">
      <alignment vertical="center"/>
      <protection hidden="1"/>
    </xf>
    <xf numFmtId="0" fontId="1" fillId="7" borderId="11" xfId="0" applyFont="1" applyFill="1" applyBorder="1" applyAlignment="1" applyProtection="1">
      <alignment vertical="center"/>
      <protection hidden="1"/>
    </xf>
    <xf numFmtId="0" fontId="1" fillId="7" borderId="44" xfId="0" applyFont="1" applyFill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vertical="center"/>
      <protection locked="0"/>
    </xf>
    <xf numFmtId="0" fontId="19" fillId="12" borderId="38" xfId="0" applyFont="1" applyFill="1" applyBorder="1" applyAlignment="1" applyProtection="1">
      <alignment horizontal="center" vertical="center" wrapText="1"/>
      <protection/>
    </xf>
    <xf numFmtId="0" fontId="19" fillId="12" borderId="40" xfId="0" applyFont="1" applyFill="1" applyBorder="1" applyAlignment="1" applyProtection="1">
      <alignment horizontal="center" vertical="center" wrapText="1"/>
      <protection/>
    </xf>
    <xf numFmtId="0" fontId="19" fillId="12" borderId="43" xfId="0" applyFont="1" applyFill="1" applyBorder="1" applyAlignment="1" applyProtection="1">
      <alignment horizontal="center" vertical="center" wrapText="1"/>
      <protection/>
    </xf>
    <xf numFmtId="0" fontId="19" fillId="12" borderId="44" xfId="0" applyFont="1" applyFill="1" applyBorder="1" applyAlignment="1" applyProtection="1">
      <alignment horizontal="center" vertical="center" wrapText="1"/>
      <protection/>
    </xf>
    <xf numFmtId="0" fontId="19" fillId="12" borderId="45" xfId="0" applyFont="1" applyFill="1" applyBorder="1" applyAlignment="1" applyProtection="1">
      <alignment horizontal="center" vertical="center" wrapText="1"/>
      <protection/>
    </xf>
    <xf numFmtId="0" fontId="19" fillId="12" borderId="46" xfId="0" applyFont="1" applyFill="1" applyBorder="1" applyAlignment="1" applyProtection="1">
      <alignment horizontal="center" vertical="center" wrapText="1"/>
      <protection/>
    </xf>
    <xf numFmtId="0" fontId="19" fillId="12" borderId="47" xfId="0" applyFont="1" applyFill="1" applyBorder="1" applyAlignment="1" applyProtection="1">
      <alignment horizontal="center" vertical="center"/>
      <protection/>
    </xf>
    <xf numFmtId="0" fontId="19" fillId="12" borderId="48" xfId="0" applyFont="1" applyFill="1" applyBorder="1" applyAlignment="1" applyProtection="1">
      <alignment horizontal="center" vertical="center"/>
      <protection/>
    </xf>
    <xf numFmtId="0" fontId="19" fillId="12" borderId="49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9" fillId="12" borderId="22" xfId="0" applyFont="1" applyFill="1" applyBorder="1" applyAlignment="1" applyProtection="1">
      <alignment horizontal="center" vertical="center"/>
      <protection/>
    </xf>
    <xf numFmtId="0" fontId="19" fillId="12" borderId="23" xfId="0" applyFont="1" applyFill="1" applyBorder="1" applyAlignment="1" applyProtection="1">
      <alignment horizontal="center" vertical="center"/>
      <protection/>
    </xf>
    <xf numFmtId="0" fontId="19" fillId="12" borderId="24" xfId="0" applyFont="1" applyFill="1" applyBorder="1" applyAlignment="1" applyProtection="1">
      <alignment horizontal="center" vertical="center"/>
      <protection/>
    </xf>
    <xf numFmtId="0" fontId="19" fillId="12" borderId="31" xfId="0" applyFont="1" applyFill="1" applyBorder="1" applyAlignment="1" applyProtection="1">
      <alignment horizontal="center" vertical="center" wrapText="1"/>
      <protection/>
    </xf>
    <xf numFmtId="0" fontId="19" fillId="12" borderId="32" xfId="0" applyFont="1" applyFill="1" applyBorder="1" applyAlignment="1" applyProtection="1">
      <alignment horizontal="center" vertical="center" wrapText="1"/>
      <protection/>
    </xf>
    <xf numFmtId="0" fontId="19" fillId="12" borderId="53" xfId="0" applyFont="1" applyFill="1" applyBorder="1" applyAlignment="1" applyProtection="1">
      <alignment horizontal="center" vertical="center"/>
      <protection/>
    </xf>
    <xf numFmtId="0" fontId="19" fillId="12" borderId="5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tabSelected="1" zoomScalePageLayoutView="0" workbookViewId="0" topLeftCell="AD1">
      <selection activeCell="AJ26" sqref="AJ26"/>
    </sheetView>
  </sheetViews>
  <sheetFormatPr defaultColWidth="9.140625" defaultRowHeight="15"/>
  <cols>
    <col min="1" max="1" width="5.7109375" style="1" bestFit="1" customWidth="1"/>
    <col min="2" max="2" width="15.7109375" style="1" customWidth="1"/>
    <col min="3" max="3" width="18.7109375" style="1" customWidth="1"/>
    <col min="4" max="4" width="23.140625" style="1" customWidth="1"/>
    <col min="5" max="5" width="9.421875" style="1" bestFit="1" customWidth="1"/>
    <col min="6" max="6" width="12.7109375" style="1" bestFit="1" customWidth="1"/>
    <col min="7" max="7" width="14.7109375" style="1" customWidth="1"/>
    <col min="8" max="8" width="16.28125" style="1" customWidth="1"/>
    <col min="9" max="9" width="23.7109375" style="1" customWidth="1"/>
    <col min="10" max="10" width="10.421875" style="1" customWidth="1"/>
    <col min="11" max="11" width="16.57421875" style="1" customWidth="1"/>
    <col min="12" max="12" width="9.00390625" style="1" customWidth="1"/>
    <col min="13" max="13" width="9.421875" style="1" customWidth="1"/>
    <col min="14" max="14" width="8.7109375" style="1" customWidth="1"/>
    <col min="15" max="15" width="9.57421875" style="1" customWidth="1"/>
    <col min="16" max="16" width="9.28125" style="1" customWidth="1"/>
    <col min="17" max="17" width="10.421875" style="1" customWidth="1"/>
    <col min="18" max="18" width="14.00390625" style="1" customWidth="1"/>
    <col min="19" max="19" width="9.7109375" style="1" customWidth="1"/>
    <col min="20" max="20" width="8.140625" style="1" customWidth="1"/>
    <col min="21" max="21" width="9.57421875" style="1" customWidth="1"/>
    <col min="22" max="22" width="12.421875" style="1" customWidth="1"/>
    <col min="23" max="23" width="11.140625" style="1" customWidth="1"/>
    <col min="24" max="24" width="9.140625" style="1" customWidth="1"/>
    <col min="25" max="25" width="14.8515625" style="1" customWidth="1"/>
    <col min="26" max="26" width="15.421875" style="1" customWidth="1"/>
    <col min="27" max="27" width="12.7109375" style="1" customWidth="1"/>
    <col min="28" max="28" width="9.421875" style="1" customWidth="1"/>
    <col min="29" max="29" width="11.421875" style="1" customWidth="1"/>
    <col min="30" max="30" width="14.57421875" style="1" customWidth="1"/>
    <col min="31" max="31" width="13.421875" style="1" customWidth="1"/>
    <col min="32" max="32" width="12.8515625" style="1" customWidth="1"/>
    <col min="33" max="33" width="16.421875" style="1" customWidth="1"/>
    <col min="34" max="34" width="15.140625" style="1" customWidth="1"/>
    <col min="35" max="36" width="22.421875" style="1" customWidth="1"/>
    <col min="37" max="37" width="20.421875" style="1" customWidth="1"/>
    <col min="38" max="38" width="18.8515625" style="1" customWidth="1"/>
    <col min="39" max="39" width="15.57421875" style="1" customWidth="1"/>
    <col min="40" max="16384" width="9.140625" style="1" customWidth="1"/>
  </cols>
  <sheetData>
    <row r="1" spans="1:39" s="3" customFormat="1" ht="16.5" customHeight="1" thickBot="1" thickTop="1">
      <c r="A1" s="70" t="s">
        <v>0</v>
      </c>
      <c r="B1" s="68" t="s">
        <v>47</v>
      </c>
      <c r="C1" s="68" t="s">
        <v>48</v>
      </c>
      <c r="D1" s="66" t="s">
        <v>25</v>
      </c>
      <c r="E1" s="87" t="s">
        <v>27</v>
      </c>
      <c r="F1" s="70" t="s">
        <v>26</v>
      </c>
      <c r="G1" s="68" t="s">
        <v>29</v>
      </c>
      <c r="H1" s="68" t="s">
        <v>30</v>
      </c>
      <c r="I1" s="68" t="s">
        <v>22</v>
      </c>
      <c r="J1" s="68" t="s">
        <v>1</v>
      </c>
      <c r="K1" s="66" t="s">
        <v>7</v>
      </c>
      <c r="L1" s="72" t="s">
        <v>31</v>
      </c>
      <c r="M1" s="73"/>
      <c r="N1" s="73"/>
      <c r="O1" s="74"/>
      <c r="P1" s="89" t="s">
        <v>24</v>
      </c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84" t="s">
        <v>23</v>
      </c>
      <c r="AD1" s="85"/>
      <c r="AE1" s="85"/>
      <c r="AF1" s="85"/>
      <c r="AG1" s="85"/>
      <c r="AH1" s="85"/>
      <c r="AI1" s="85"/>
      <c r="AJ1" s="85"/>
      <c r="AK1" s="85"/>
      <c r="AL1" s="85"/>
      <c r="AM1" s="86"/>
    </row>
    <row r="2" spans="1:39" s="2" customFormat="1" ht="44.25" customHeight="1" thickBot="1" thickTop="1">
      <c r="A2" s="71"/>
      <c r="B2" s="69"/>
      <c r="C2" s="69"/>
      <c r="D2" s="67"/>
      <c r="E2" s="88"/>
      <c r="F2" s="71"/>
      <c r="G2" s="69"/>
      <c r="H2" s="69"/>
      <c r="I2" s="69"/>
      <c r="J2" s="69"/>
      <c r="K2" s="67"/>
      <c r="L2" s="17" t="s">
        <v>17</v>
      </c>
      <c r="M2" s="18" t="s">
        <v>18</v>
      </c>
      <c r="N2" s="18" t="s">
        <v>32</v>
      </c>
      <c r="O2" s="19" t="s">
        <v>19</v>
      </c>
      <c r="P2" s="20" t="s">
        <v>2</v>
      </c>
      <c r="Q2" s="21" t="s">
        <v>38</v>
      </c>
      <c r="R2" s="21" t="s">
        <v>20</v>
      </c>
      <c r="S2" s="21" t="s">
        <v>39</v>
      </c>
      <c r="T2" s="21" t="s">
        <v>40</v>
      </c>
      <c r="U2" s="21" t="s">
        <v>41</v>
      </c>
      <c r="V2" s="21" t="s">
        <v>42</v>
      </c>
      <c r="W2" s="21" t="s">
        <v>43</v>
      </c>
      <c r="X2" s="21" t="s">
        <v>44</v>
      </c>
      <c r="Y2" s="21" t="s">
        <v>45</v>
      </c>
      <c r="Z2" s="21" t="s">
        <v>21</v>
      </c>
      <c r="AA2" s="21" t="s">
        <v>14</v>
      </c>
      <c r="AB2" s="22" t="s">
        <v>3</v>
      </c>
      <c r="AC2" s="57" t="s">
        <v>8</v>
      </c>
      <c r="AD2" s="58" t="s">
        <v>9</v>
      </c>
      <c r="AE2" s="58" t="s">
        <v>10</v>
      </c>
      <c r="AF2" s="58" t="s">
        <v>11</v>
      </c>
      <c r="AG2" s="58" t="s">
        <v>12</v>
      </c>
      <c r="AH2" s="58" t="s">
        <v>13</v>
      </c>
      <c r="AI2" s="58" t="s">
        <v>15</v>
      </c>
      <c r="AJ2" s="58" t="s">
        <v>49</v>
      </c>
      <c r="AK2" s="58" t="s">
        <v>50</v>
      </c>
      <c r="AL2" s="58" t="s">
        <v>16</v>
      </c>
      <c r="AM2" s="59" t="s">
        <v>46</v>
      </c>
    </row>
    <row r="3" spans="1:39" s="16" customFormat="1" ht="15.75" thickTop="1">
      <c r="A3" s="75">
        <v>2016</v>
      </c>
      <c r="B3" s="78" t="s">
        <v>51</v>
      </c>
      <c r="C3" s="78" t="s">
        <v>52</v>
      </c>
      <c r="D3" s="81" t="s">
        <v>53</v>
      </c>
      <c r="E3" s="23" t="s">
        <v>33</v>
      </c>
      <c r="F3" s="31">
        <f>SUM(F4,F5)</f>
        <v>0</v>
      </c>
      <c r="G3" s="32">
        <f aca="true" t="shared" si="0" ref="G3:AL3">SUM(G4,G5)</f>
        <v>0</v>
      </c>
      <c r="H3" s="32">
        <f t="shared" si="0"/>
        <v>0</v>
      </c>
      <c r="I3" s="32">
        <f t="shared" si="0"/>
        <v>0</v>
      </c>
      <c r="J3" s="32">
        <f t="shared" si="0"/>
        <v>0</v>
      </c>
      <c r="K3" s="33">
        <f t="shared" si="0"/>
        <v>0</v>
      </c>
      <c r="L3" s="48">
        <f t="shared" si="0"/>
        <v>0</v>
      </c>
      <c r="M3" s="32">
        <f t="shared" si="0"/>
        <v>0</v>
      </c>
      <c r="N3" s="32">
        <f t="shared" si="0"/>
        <v>0</v>
      </c>
      <c r="O3" s="49">
        <f t="shared" si="0"/>
        <v>0</v>
      </c>
      <c r="P3" s="48">
        <f t="shared" si="0"/>
        <v>0</v>
      </c>
      <c r="Q3" s="32">
        <f t="shared" si="0"/>
        <v>0</v>
      </c>
      <c r="R3" s="32">
        <f t="shared" si="0"/>
        <v>0</v>
      </c>
      <c r="S3" s="32">
        <f t="shared" si="0"/>
        <v>0</v>
      </c>
      <c r="T3" s="32">
        <f t="shared" si="0"/>
        <v>0</v>
      </c>
      <c r="U3" s="32">
        <f t="shared" si="0"/>
        <v>0</v>
      </c>
      <c r="V3" s="33">
        <f t="shared" si="0"/>
        <v>0</v>
      </c>
      <c r="W3" s="32">
        <f t="shared" si="0"/>
        <v>0</v>
      </c>
      <c r="X3" s="32">
        <f t="shared" si="0"/>
        <v>0</v>
      </c>
      <c r="Y3" s="32">
        <f t="shared" si="0"/>
        <v>0</v>
      </c>
      <c r="Z3" s="32">
        <f t="shared" si="0"/>
        <v>0</v>
      </c>
      <c r="AA3" s="32">
        <f t="shared" si="0"/>
        <v>0</v>
      </c>
      <c r="AB3" s="49">
        <f t="shared" si="0"/>
        <v>0</v>
      </c>
      <c r="AC3" s="52">
        <f t="shared" si="0"/>
        <v>0</v>
      </c>
      <c r="AD3" s="32">
        <f t="shared" si="0"/>
        <v>0</v>
      </c>
      <c r="AE3" s="32">
        <f t="shared" si="0"/>
        <v>0</v>
      </c>
      <c r="AF3" s="32">
        <f t="shared" si="0"/>
        <v>0</v>
      </c>
      <c r="AG3" s="32">
        <f t="shared" si="0"/>
        <v>0</v>
      </c>
      <c r="AH3" s="32">
        <f t="shared" si="0"/>
        <v>0</v>
      </c>
      <c r="AI3" s="32">
        <f t="shared" si="0"/>
        <v>0</v>
      </c>
      <c r="AJ3" s="35">
        <f>SUM(AJ4,AJ5)</f>
        <v>0</v>
      </c>
      <c r="AK3" s="31">
        <f>SUM(AK4,AK5)</f>
        <v>0</v>
      </c>
      <c r="AL3" s="32">
        <f t="shared" si="0"/>
        <v>0</v>
      </c>
      <c r="AM3" s="53">
        <f>SUM(AM4:AM5)</f>
        <v>0</v>
      </c>
    </row>
    <row r="4" spans="1:39" ht="15">
      <c r="A4" s="76"/>
      <c r="B4" s="79"/>
      <c r="C4" s="79"/>
      <c r="D4" s="82"/>
      <c r="E4" s="24" t="s">
        <v>4</v>
      </c>
      <c r="F4" s="4"/>
      <c r="G4" s="5"/>
      <c r="H4" s="44">
        <f>F4-G4</f>
        <v>0</v>
      </c>
      <c r="I4" s="5"/>
      <c r="J4" s="5"/>
      <c r="K4" s="46">
        <f>SUM(P4:Y4,AB4)</f>
        <v>0</v>
      </c>
      <c r="L4" s="7"/>
      <c r="M4" s="5"/>
      <c r="N4" s="5"/>
      <c r="O4" s="8"/>
      <c r="P4" s="7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8"/>
      <c r="AC4" s="9"/>
      <c r="AD4" s="5"/>
      <c r="AE4" s="5"/>
      <c r="AF4" s="5"/>
      <c r="AG4" s="5"/>
      <c r="AH4" s="5"/>
      <c r="AI4" s="5"/>
      <c r="AJ4" s="44">
        <f>I4-AK4</f>
        <v>0</v>
      </c>
      <c r="AK4" s="60">
        <f>SUM(AL4:AM4)</f>
        <v>0</v>
      </c>
      <c r="AL4" s="5"/>
      <c r="AM4" s="8"/>
    </row>
    <row r="5" spans="1:39" ht="15">
      <c r="A5" s="76"/>
      <c r="B5" s="79"/>
      <c r="C5" s="79"/>
      <c r="D5" s="82"/>
      <c r="E5" s="25" t="s">
        <v>5</v>
      </c>
      <c r="F5" s="4"/>
      <c r="G5" s="5"/>
      <c r="H5" s="44">
        <f>F5-G5</f>
        <v>0</v>
      </c>
      <c r="I5" s="5"/>
      <c r="J5" s="5"/>
      <c r="K5" s="46">
        <f>SUM(P5:Y5,AB5)</f>
        <v>0</v>
      </c>
      <c r="L5" s="7"/>
      <c r="M5" s="5"/>
      <c r="N5" s="5"/>
      <c r="O5" s="8"/>
      <c r="P5" s="10"/>
      <c r="Q5" s="11"/>
      <c r="R5" s="11"/>
      <c r="S5" s="11"/>
      <c r="T5" s="11"/>
      <c r="U5" s="11"/>
      <c r="V5" s="12"/>
      <c r="W5" s="11"/>
      <c r="X5" s="11"/>
      <c r="Y5" s="11"/>
      <c r="Z5" s="11"/>
      <c r="AA5" s="11"/>
      <c r="AB5" s="13"/>
      <c r="AC5" s="14"/>
      <c r="AD5" s="11"/>
      <c r="AE5" s="11"/>
      <c r="AF5" s="11"/>
      <c r="AG5" s="11"/>
      <c r="AH5" s="11"/>
      <c r="AI5" s="11"/>
      <c r="AJ5" s="45">
        <f>I5-AK5</f>
        <v>0</v>
      </c>
      <c r="AK5" s="60">
        <f>SUM(AL5:AM5)</f>
        <v>0</v>
      </c>
      <c r="AL5" s="11"/>
      <c r="AM5" s="13"/>
    </row>
    <row r="6" spans="1:39" s="16" customFormat="1" ht="15">
      <c r="A6" s="76"/>
      <c r="B6" s="79"/>
      <c r="C6" s="79"/>
      <c r="D6" s="82"/>
      <c r="E6" s="26" t="s">
        <v>37</v>
      </c>
      <c r="F6" s="34">
        <f>SUM(F7,F8)</f>
        <v>0</v>
      </c>
      <c r="G6" s="35">
        <f aca="true" t="shared" si="1" ref="G6:AL6">SUM(G7,G8)</f>
        <v>0</v>
      </c>
      <c r="H6" s="35">
        <f>SUM(H7,H8)</f>
        <v>0</v>
      </c>
      <c r="I6" s="36">
        <f t="shared" si="1"/>
        <v>0</v>
      </c>
      <c r="J6" s="35">
        <f t="shared" si="1"/>
        <v>0</v>
      </c>
      <c r="K6" s="36">
        <f t="shared" si="1"/>
        <v>0</v>
      </c>
      <c r="L6" s="50">
        <f t="shared" si="1"/>
        <v>0</v>
      </c>
      <c r="M6" s="35">
        <f t="shared" si="1"/>
        <v>0</v>
      </c>
      <c r="N6" s="35">
        <f t="shared" si="1"/>
        <v>0</v>
      </c>
      <c r="O6" s="37">
        <f t="shared" si="1"/>
        <v>0</v>
      </c>
      <c r="P6" s="51">
        <f t="shared" si="1"/>
        <v>0</v>
      </c>
      <c r="Q6" s="35">
        <f t="shared" si="1"/>
        <v>0</v>
      </c>
      <c r="R6" s="35">
        <f t="shared" si="1"/>
        <v>0</v>
      </c>
      <c r="S6" s="35">
        <f t="shared" si="1"/>
        <v>0</v>
      </c>
      <c r="T6" s="35">
        <f t="shared" si="1"/>
        <v>0</v>
      </c>
      <c r="U6" s="35">
        <f t="shared" si="1"/>
        <v>0</v>
      </c>
      <c r="V6" s="36">
        <f t="shared" si="1"/>
        <v>0</v>
      </c>
      <c r="W6" s="35">
        <f t="shared" si="1"/>
        <v>0</v>
      </c>
      <c r="X6" s="35">
        <f t="shared" si="1"/>
        <v>0</v>
      </c>
      <c r="Y6" s="35">
        <f t="shared" si="1"/>
        <v>0</v>
      </c>
      <c r="Z6" s="35">
        <f t="shared" si="1"/>
        <v>0</v>
      </c>
      <c r="AA6" s="35">
        <f t="shared" si="1"/>
        <v>0</v>
      </c>
      <c r="AB6" s="37">
        <f t="shared" si="1"/>
        <v>0</v>
      </c>
      <c r="AC6" s="50">
        <f t="shared" si="1"/>
        <v>0</v>
      </c>
      <c r="AD6" s="35">
        <f t="shared" si="1"/>
        <v>0</v>
      </c>
      <c r="AE6" s="35">
        <f t="shared" si="1"/>
        <v>0</v>
      </c>
      <c r="AF6" s="35">
        <f t="shared" si="1"/>
        <v>0</v>
      </c>
      <c r="AG6" s="35">
        <f t="shared" si="1"/>
        <v>0</v>
      </c>
      <c r="AH6" s="35">
        <f t="shared" si="1"/>
        <v>0</v>
      </c>
      <c r="AI6" s="35">
        <f t="shared" si="1"/>
        <v>0</v>
      </c>
      <c r="AJ6" s="35">
        <f>SUM(AJ7,AJ8)</f>
        <v>0</v>
      </c>
      <c r="AK6" s="34">
        <f>SUM(AK7,AK8)</f>
        <v>0</v>
      </c>
      <c r="AL6" s="35">
        <f t="shared" si="1"/>
        <v>0</v>
      </c>
      <c r="AM6" s="53">
        <f>SUM(AM7:AM8)</f>
        <v>0</v>
      </c>
    </row>
    <row r="7" spans="1:39" ht="15">
      <c r="A7" s="76"/>
      <c r="B7" s="79"/>
      <c r="C7" s="79"/>
      <c r="D7" s="82"/>
      <c r="E7" s="24" t="s">
        <v>4</v>
      </c>
      <c r="F7" s="4"/>
      <c r="G7" s="5"/>
      <c r="H7" s="44">
        <f>F7-G7</f>
        <v>0</v>
      </c>
      <c r="I7" s="6"/>
      <c r="J7" s="5"/>
      <c r="K7" s="46">
        <f>SUM(P7:Y7,AB7)</f>
        <v>0</v>
      </c>
      <c r="L7" s="9"/>
      <c r="M7" s="5"/>
      <c r="N7" s="5"/>
      <c r="O7" s="8"/>
      <c r="P7" s="7"/>
      <c r="Q7" s="5"/>
      <c r="R7" s="5"/>
      <c r="S7" s="5"/>
      <c r="T7" s="5"/>
      <c r="U7" s="5"/>
      <c r="V7" s="6"/>
      <c r="W7" s="5"/>
      <c r="X7" s="5"/>
      <c r="Y7" s="5"/>
      <c r="Z7" s="5"/>
      <c r="AA7" s="5"/>
      <c r="AB7" s="8"/>
      <c r="AC7" s="9"/>
      <c r="AD7" s="5"/>
      <c r="AE7" s="5"/>
      <c r="AF7" s="5"/>
      <c r="AG7" s="5"/>
      <c r="AH7" s="5"/>
      <c r="AI7" s="5">
        <v>0</v>
      </c>
      <c r="AJ7" s="44">
        <f>I7-AK7</f>
        <v>0</v>
      </c>
      <c r="AK7" s="60">
        <f>SUM(AL7:AM7)</f>
        <v>0</v>
      </c>
      <c r="AL7" s="5"/>
      <c r="AM7" s="8"/>
    </row>
    <row r="8" spans="1:39" ht="15">
      <c r="A8" s="76"/>
      <c r="B8" s="79"/>
      <c r="C8" s="79"/>
      <c r="D8" s="82"/>
      <c r="E8" s="25" t="s">
        <v>5</v>
      </c>
      <c r="F8" s="15"/>
      <c r="G8" s="11"/>
      <c r="H8" s="45">
        <f>F8-G8</f>
        <v>0</v>
      </c>
      <c r="I8" s="12"/>
      <c r="J8" s="11"/>
      <c r="K8" s="47">
        <f>SUM(P8:Y8,AB8)</f>
        <v>0</v>
      </c>
      <c r="L8" s="14"/>
      <c r="M8" s="11"/>
      <c r="N8" s="11"/>
      <c r="O8" s="13"/>
      <c r="P8" s="10"/>
      <c r="Q8" s="11"/>
      <c r="R8" s="11"/>
      <c r="S8" s="11"/>
      <c r="T8" s="11"/>
      <c r="U8" s="11"/>
      <c r="V8" s="12"/>
      <c r="W8" s="11"/>
      <c r="X8" s="11"/>
      <c r="Y8" s="11"/>
      <c r="Z8" s="11"/>
      <c r="AA8" s="11"/>
      <c r="AB8" s="13"/>
      <c r="AC8" s="14"/>
      <c r="AD8" s="11"/>
      <c r="AE8" s="11"/>
      <c r="AF8" s="11"/>
      <c r="AG8" s="11"/>
      <c r="AH8" s="11"/>
      <c r="AI8" s="11">
        <v>0</v>
      </c>
      <c r="AJ8" s="45">
        <f>I8-AK8</f>
        <v>0</v>
      </c>
      <c r="AK8" s="61">
        <f>SUM(AL8:AM8)</f>
        <v>0</v>
      </c>
      <c r="AL8" s="11"/>
      <c r="AM8" s="13"/>
    </row>
    <row r="9" spans="1:39" s="16" customFormat="1" ht="15">
      <c r="A9" s="76"/>
      <c r="B9" s="79"/>
      <c r="C9" s="79"/>
      <c r="D9" s="82"/>
      <c r="E9" s="26" t="s">
        <v>34</v>
      </c>
      <c r="F9" s="34">
        <f>SUM(F10,F11)</f>
        <v>24</v>
      </c>
      <c r="G9" s="35">
        <f aca="true" t="shared" si="2" ref="G9:AL9">SUM(G10,G11)</f>
        <v>24</v>
      </c>
      <c r="H9" s="35">
        <f t="shared" si="2"/>
        <v>0</v>
      </c>
      <c r="I9" s="36">
        <f t="shared" si="2"/>
        <v>24</v>
      </c>
      <c r="J9" s="35">
        <f t="shared" si="2"/>
        <v>12</v>
      </c>
      <c r="K9" s="36">
        <f t="shared" si="2"/>
        <v>10</v>
      </c>
      <c r="L9" s="50">
        <f t="shared" si="2"/>
        <v>1</v>
      </c>
      <c r="M9" s="35">
        <f t="shared" si="2"/>
        <v>0</v>
      </c>
      <c r="N9" s="35">
        <f t="shared" si="2"/>
        <v>0</v>
      </c>
      <c r="O9" s="37">
        <f t="shared" si="2"/>
        <v>0</v>
      </c>
      <c r="P9" s="51">
        <f t="shared" si="2"/>
        <v>2</v>
      </c>
      <c r="Q9" s="35">
        <f t="shared" si="2"/>
        <v>2</v>
      </c>
      <c r="R9" s="35">
        <f t="shared" si="2"/>
        <v>0</v>
      </c>
      <c r="S9" s="35">
        <f t="shared" si="2"/>
        <v>2</v>
      </c>
      <c r="T9" s="35">
        <f t="shared" si="2"/>
        <v>0</v>
      </c>
      <c r="U9" s="35">
        <f t="shared" si="2"/>
        <v>1</v>
      </c>
      <c r="V9" s="36">
        <f t="shared" si="2"/>
        <v>0</v>
      </c>
      <c r="W9" s="35">
        <f t="shared" si="2"/>
        <v>0</v>
      </c>
      <c r="X9" s="35">
        <f t="shared" si="2"/>
        <v>2</v>
      </c>
      <c r="Y9" s="35">
        <f t="shared" si="2"/>
        <v>1</v>
      </c>
      <c r="Z9" s="35">
        <f t="shared" si="2"/>
        <v>0</v>
      </c>
      <c r="AA9" s="35">
        <f t="shared" si="2"/>
        <v>0</v>
      </c>
      <c r="AB9" s="37">
        <f t="shared" si="2"/>
        <v>0</v>
      </c>
      <c r="AC9" s="50">
        <f t="shared" si="2"/>
        <v>0</v>
      </c>
      <c r="AD9" s="35">
        <f t="shared" si="2"/>
        <v>2</v>
      </c>
      <c r="AE9" s="35">
        <f t="shared" si="2"/>
        <v>0</v>
      </c>
      <c r="AF9" s="36">
        <f t="shared" si="2"/>
        <v>0</v>
      </c>
      <c r="AG9" s="35">
        <f t="shared" si="2"/>
        <v>0</v>
      </c>
      <c r="AH9" s="34">
        <f t="shared" si="2"/>
        <v>0</v>
      </c>
      <c r="AI9" s="35">
        <f t="shared" si="2"/>
        <v>24</v>
      </c>
      <c r="AJ9" s="35">
        <f>SUM(AJ10,AJ11)</f>
        <v>20</v>
      </c>
      <c r="AK9" s="34">
        <f>SUM(AK10,AK11)</f>
        <v>4</v>
      </c>
      <c r="AL9" s="35">
        <f t="shared" si="2"/>
        <v>4</v>
      </c>
      <c r="AM9" s="53">
        <f>SUM(AM10:AM11)</f>
        <v>0</v>
      </c>
    </row>
    <row r="10" spans="1:39" ht="15">
      <c r="A10" s="76"/>
      <c r="B10" s="79"/>
      <c r="C10" s="79"/>
      <c r="D10" s="82"/>
      <c r="E10" s="24" t="s">
        <v>4</v>
      </c>
      <c r="F10" s="4">
        <v>15</v>
      </c>
      <c r="G10" s="5">
        <v>15</v>
      </c>
      <c r="H10" s="44">
        <f>F10-G10</f>
        <v>0</v>
      </c>
      <c r="I10" s="6">
        <v>15</v>
      </c>
      <c r="J10" s="5">
        <v>7</v>
      </c>
      <c r="K10" s="46">
        <f>SUM(P10:Y10,AB10)</f>
        <v>6</v>
      </c>
      <c r="L10" s="9"/>
      <c r="M10" s="5"/>
      <c r="N10" s="5"/>
      <c r="O10" s="8"/>
      <c r="P10" s="7">
        <v>1</v>
      </c>
      <c r="Q10" s="5">
        <v>1</v>
      </c>
      <c r="R10" s="5"/>
      <c r="S10" s="5">
        <v>2</v>
      </c>
      <c r="T10" s="5"/>
      <c r="U10" s="5">
        <v>1</v>
      </c>
      <c r="V10" s="6"/>
      <c r="W10" s="5"/>
      <c r="X10" s="5">
        <v>1</v>
      </c>
      <c r="Y10" s="5"/>
      <c r="Z10" s="5"/>
      <c r="AA10" s="5"/>
      <c r="AB10" s="8"/>
      <c r="AC10" s="9"/>
      <c r="AD10" s="5"/>
      <c r="AE10" s="5"/>
      <c r="AF10" s="5"/>
      <c r="AG10" s="5"/>
      <c r="AH10" s="5"/>
      <c r="AI10" s="5">
        <v>15</v>
      </c>
      <c r="AJ10" s="44">
        <f>I10-AK10</f>
        <v>13</v>
      </c>
      <c r="AK10" s="60">
        <f>SUM(AL10:AM10)</f>
        <v>2</v>
      </c>
      <c r="AL10" s="5">
        <v>2</v>
      </c>
      <c r="AM10" s="8"/>
    </row>
    <row r="11" spans="1:39" ht="15">
      <c r="A11" s="76"/>
      <c r="B11" s="79"/>
      <c r="C11" s="79"/>
      <c r="D11" s="82"/>
      <c r="E11" s="25" t="s">
        <v>5</v>
      </c>
      <c r="F11" s="15">
        <v>9</v>
      </c>
      <c r="G11" s="11">
        <v>9</v>
      </c>
      <c r="H11" s="45">
        <f>F11-G11</f>
        <v>0</v>
      </c>
      <c r="I11" s="12">
        <v>9</v>
      </c>
      <c r="J11" s="11">
        <v>5</v>
      </c>
      <c r="K11" s="47">
        <f>SUM(P11:Y11,AB11)</f>
        <v>4</v>
      </c>
      <c r="L11" s="14">
        <v>1</v>
      </c>
      <c r="M11" s="11"/>
      <c r="N11" s="11"/>
      <c r="O11" s="13"/>
      <c r="P11" s="10">
        <v>1</v>
      </c>
      <c r="Q11" s="11">
        <v>1</v>
      </c>
      <c r="R11" s="11"/>
      <c r="S11" s="11"/>
      <c r="T11" s="11"/>
      <c r="U11" s="11"/>
      <c r="V11" s="12"/>
      <c r="W11" s="11"/>
      <c r="X11" s="11">
        <v>1</v>
      </c>
      <c r="Y11" s="11">
        <v>1</v>
      </c>
      <c r="Z11" s="11"/>
      <c r="AA11" s="11"/>
      <c r="AB11" s="13"/>
      <c r="AC11" s="14"/>
      <c r="AD11" s="11">
        <v>2</v>
      </c>
      <c r="AE11" s="11"/>
      <c r="AF11" s="11"/>
      <c r="AG11" s="11"/>
      <c r="AH11" s="11"/>
      <c r="AI11" s="11">
        <v>9</v>
      </c>
      <c r="AJ11" s="45">
        <f>I11-AK11</f>
        <v>7</v>
      </c>
      <c r="AK11" s="61">
        <f>SUM(AL11:AM11)</f>
        <v>2</v>
      </c>
      <c r="AL11" s="11">
        <v>2</v>
      </c>
      <c r="AM11" s="13"/>
    </row>
    <row r="12" spans="1:39" s="16" customFormat="1" ht="15">
      <c r="A12" s="76"/>
      <c r="B12" s="79"/>
      <c r="C12" s="79"/>
      <c r="D12" s="82"/>
      <c r="E12" s="26" t="s">
        <v>35</v>
      </c>
      <c r="F12" s="34">
        <f>SUM(F13,F14)</f>
        <v>10</v>
      </c>
      <c r="G12" s="35">
        <f aca="true" t="shared" si="3" ref="G12:AL12">SUM(G13,G14)</f>
        <v>10</v>
      </c>
      <c r="H12" s="35">
        <f t="shared" si="3"/>
        <v>0</v>
      </c>
      <c r="I12" s="36">
        <f t="shared" si="3"/>
        <v>10</v>
      </c>
      <c r="J12" s="35">
        <f t="shared" si="3"/>
        <v>3</v>
      </c>
      <c r="K12" s="36">
        <f t="shared" si="3"/>
        <v>7</v>
      </c>
      <c r="L12" s="50">
        <f t="shared" si="3"/>
        <v>0</v>
      </c>
      <c r="M12" s="35">
        <f t="shared" si="3"/>
        <v>0</v>
      </c>
      <c r="N12" s="35">
        <f t="shared" si="3"/>
        <v>0</v>
      </c>
      <c r="O12" s="37">
        <f t="shared" si="3"/>
        <v>0</v>
      </c>
      <c r="P12" s="51">
        <f t="shared" si="3"/>
        <v>2</v>
      </c>
      <c r="Q12" s="35">
        <f t="shared" si="3"/>
        <v>1</v>
      </c>
      <c r="R12" s="35">
        <f t="shared" si="3"/>
        <v>0</v>
      </c>
      <c r="S12" s="35">
        <f t="shared" si="3"/>
        <v>1</v>
      </c>
      <c r="T12" s="35">
        <f t="shared" si="3"/>
        <v>1</v>
      </c>
      <c r="U12" s="35">
        <f t="shared" si="3"/>
        <v>0</v>
      </c>
      <c r="V12" s="36">
        <f t="shared" si="3"/>
        <v>1</v>
      </c>
      <c r="W12" s="35">
        <f t="shared" si="3"/>
        <v>0</v>
      </c>
      <c r="X12" s="35">
        <f t="shared" si="3"/>
        <v>0</v>
      </c>
      <c r="Y12" s="35">
        <f t="shared" si="3"/>
        <v>1</v>
      </c>
      <c r="Z12" s="35">
        <f t="shared" si="3"/>
        <v>0</v>
      </c>
      <c r="AA12" s="35">
        <f t="shared" si="3"/>
        <v>0</v>
      </c>
      <c r="AB12" s="37">
        <f t="shared" si="3"/>
        <v>0</v>
      </c>
      <c r="AC12" s="50">
        <f t="shared" si="3"/>
        <v>0</v>
      </c>
      <c r="AD12" s="35">
        <f t="shared" si="3"/>
        <v>6</v>
      </c>
      <c r="AE12" s="35">
        <f t="shared" si="3"/>
        <v>0</v>
      </c>
      <c r="AF12" s="36">
        <f t="shared" si="3"/>
        <v>0</v>
      </c>
      <c r="AG12" s="35">
        <f t="shared" si="3"/>
        <v>0</v>
      </c>
      <c r="AH12" s="34">
        <f t="shared" si="3"/>
        <v>0</v>
      </c>
      <c r="AI12" s="35">
        <f t="shared" si="3"/>
        <v>8</v>
      </c>
      <c r="AJ12" s="35">
        <f>SUM(AJ13,AJ14)</f>
        <v>7</v>
      </c>
      <c r="AK12" s="34">
        <f>SUM(AK13,AK14)</f>
        <v>3</v>
      </c>
      <c r="AL12" s="35">
        <f t="shared" si="3"/>
        <v>2</v>
      </c>
      <c r="AM12" s="53">
        <f>SUM(AM13:AM14)</f>
        <v>1</v>
      </c>
    </row>
    <row r="13" spans="1:39" ht="15">
      <c r="A13" s="76"/>
      <c r="B13" s="79"/>
      <c r="C13" s="79"/>
      <c r="D13" s="82"/>
      <c r="E13" s="24" t="s">
        <v>4</v>
      </c>
      <c r="F13" s="4">
        <v>6</v>
      </c>
      <c r="G13" s="5">
        <v>6</v>
      </c>
      <c r="H13" s="44">
        <f>F13-G13</f>
        <v>0</v>
      </c>
      <c r="I13" s="6">
        <v>6</v>
      </c>
      <c r="J13" s="5">
        <v>2</v>
      </c>
      <c r="K13" s="46">
        <f>SUM(P13:Y13,AB13)</f>
        <v>2</v>
      </c>
      <c r="L13" s="9"/>
      <c r="M13" s="5"/>
      <c r="N13" s="5"/>
      <c r="O13" s="8"/>
      <c r="P13" s="7">
        <v>1</v>
      </c>
      <c r="Q13" s="5">
        <v>0</v>
      </c>
      <c r="R13" s="5"/>
      <c r="S13" s="5">
        <v>1</v>
      </c>
      <c r="T13" s="5"/>
      <c r="U13" s="5"/>
      <c r="V13" s="6"/>
      <c r="W13" s="5"/>
      <c r="X13" s="5"/>
      <c r="Y13" s="5"/>
      <c r="Z13" s="5"/>
      <c r="AA13" s="5"/>
      <c r="AB13" s="8"/>
      <c r="AC13" s="9"/>
      <c r="AD13" s="5">
        <v>3</v>
      </c>
      <c r="AE13" s="5"/>
      <c r="AF13" s="5"/>
      <c r="AG13" s="5"/>
      <c r="AH13" s="5"/>
      <c r="AI13" s="5">
        <v>6</v>
      </c>
      <c r="AJ13" s="44">
        <f>I13-AK13</f>
        <v>4</v>
      </c>
      <c r="AK13" s="60">
        <f>SUM(AL13:AM13)</f>
        <v>2</v>
      </c>
      <c r="AL13" s="5">
        <v>2</v>
      </c>
      <c r="AM13" s="8"/>
    </row>
    <row r="14" spans="1:39" ht="15">
      <c r="A14" s="76"/>
      <c r="B14" s="79"/>
      <c r="C14" s="79"/>
      <c r="D14" s="82"/>
      <c r="E14" s="25" t="s">
        <v>5</v>
      </c>
      <c r="F14" s="15">
        <v>4</v>
      </c>
      <c r="G14" s="11">
        <v>4</v>
      </c>
      <c r="H14" s="45">
        <f>F14-G14</f>
        <v>0</v>
      </c>
      <c r="I14" s="12">
        <v>4</v>
      </c>
      <c r="J14" s="11">
        <v>1</v>
      </c>
      <c r="K14" s="47">
        <f>SUM(P14:Y14,AB14)</f>
        <v>5</v>
      </c>
      <c r="L14" s="14"/>
      <c r="M14" s="11"/>
      <c r="N14" s="11"/>
      <c r="O14" s="13"/>
      <c r="P14" s="10">
        <v>1</v>
      </c>
      <c r="Q14" s="11">
        <v>1</v>
      </c>
      <c r="R14" s="11"/>
      <c r="S14" s="11"/>
      <c r="T14" s="11">
        <v>1</v>
      </c>
      <c r="U14" s="11"/>
      <c r="V14" s="12">
        <v>1</v>
      </c>
      <c r="W14" s="11"/>
      <c r="X14" s="11"/>
      <c r="Y14" s="11">
        <v>1</v>
      </c>
      <c r="Z14" s="11"/>
      <c r="AA14" s="11"/>
      <c r="AB14" s="13"/>
      <c r="AC14" s="14"/>
      <c r="AD14" s="11">
        <v>3</v>
      </c>
      <c r="AE14" s="11"/>
      <c r="AF14" s="11"/>
      <c r="AG14" s="11"/>
      <c r="AH14" s="11"/>
      <c r="AI14" s="11">
        <v>2</v>
      </c>
      <c r="AJ14" s="45">
        <f>I14-AK14</f>
        <v>3</v>
      </c>
      <c r="AK14" s="61">
        <f>SUM(AL14:AM14)</f>
        <v>1</v>
      </c>
      <c r="AL14" s="11"/>
      <c r="AM14" s="13">
        <v>1</v>
      </c>
    </row>
    <row r="15" spans="1:39" s="16" customFormat="1" ht="15">
      <c r="A15" s="76"/>
      <c r="B15" s="79"/>
      <c r="C15" s="79"/>
      <c r="D15" s="82"/>
      <c r="E15" s="27" t="s">
        <v>36</v>
      </c>
      <c r="F15" s="31">
        <f>SUM(F16:F17)</f>
        <v>17</v>
      </c>
      <c r="G15" s="31">
        <f aca="true" t="shared" si="4" ref="G15:AL15">SUM(G16:G17)</f>
        <v>17</v>
      </c>
      <c r="H15" s="31">
        <f t="shared" si="4"/>
        <v>0</v>
      </c>
      <c r="I15" s="31">
        <f t="shared" si="4"/>
        <v>17</v>
      </c>
      <c r="J15" s="31">
        <f t="shared" si="4"/>
        <v>11</v>
      </c>
      <c r="K15" s="37">
        <f t="shared" si="4"/>
        <v>6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9">
        <f t="shared" si="4"/>
        <v>1</v>
      </c>
      <c r="P15" s="31">
        <f t="shared" si="4"/>
        <v>1</v>
      </c>
      <c r="Q15" s="31">
        <f t="shared" si="4"/>
        <v>1</v>
      </c>
      <c r="R15" s="31">
        <f t="shared" si="4"/>
        <v>0</v>
      </c>
      <c r="S15" s="31">
        <f t="shared" si="4"/>
        <v>0</v>
      </c>
      <c r="T15" s="31">
        <f t="shared" si="4"/>
        <v>1</v>
      </c>
      <c r="U15" s="31">
        <f t="shared" si="4"/>
        <v>0</v>
      </c>
      <c r="V15" s="31">
        <f t="shared" si="4"/>
        <v>0</v>
      </c>
      <c r="W15" s="31">
        <f t="shared" si="4"/>
        <v>1</v>
      </c>
      <c r="X15" s="31">
        <f t="shared" si="4"/>
        <v>0</v>
      </c>
      <c r="Y15" s="31">
        <f t="shared" si="4"/>
        <v>2</v>
      </c>
      <c r="Z15" s="31">
        <f t="shared" si="4"/>
        <v>0</v>
      </c>
      <c r="AA15" s="31">
        <f t="shared" si="4"/>
        <v>0</v>
      </c>
      <c r="AB15" s="49">
        <f t="shared" si="4"/>
        <v>0</v>
      </c>
      <c r="AC15" s="31">
        <f t="shared" si="4"/>
        <v>0</v>
      </c>
      <c r="AD15" s="31">
        <f t="shared" si="4"/>
        <v>20</v>
      </c>
      <c r="AE15" s="31">
        <f t="shared" si="4"/>
        <v>2</v>
      </c>
      <c r="AF15" s="31">
        <f t="shared" si="4"/>
        <v>0</v>
      </c>
      <c r="AG15" s="31">
        <f t="shared" si="4"/>
        <v>0</v>
      </c>
      <c r="AH15" s="31">
        <f t="shared" si="4"/>
        <v>0</v>
      </c>
      <c r="AI15" s="31">
        <f t="shared" si="4"/>
        <v>3</v>
      </c>
      <c r="AJ15" s="32">
        <f>SUM(AJ16:AJ17)</f>
        <v>13</v>
      </c>
      <c r="AK15" s="31">
        <f>SUM(AK16:AK17)</f>
        <v>4</v>
      </c>
      <c r="AL15" s="31">
        <f t="shared" si="4"/>
        <v>4</v>
      </c>
      <c r="AM15" s="53">
        <f>SUM(AM16:AM17)</f>
        <v>0</v>
      </c>
    </row>
    <row r="16" spans="1:39" ht="15">
      <c r="A16" s="76"/>
      <c r="B16" s="79"/>
      <c r="C16" s="79"/>
      <c r="D16" s="82"/>
      <c r="E16" s="24" t="s">
        <v>4</v>
      </c>
      <c r="F16" s="4">
        <v>11</v>
      </c>
      <c r="G16" s="5">
        <v>11</v>
      </c>
      <c r="H16" s="44">
        <f>F16-G16</f>
        <v>0</v>
      </c>
      <c r="I16" s="6">
        <v>11</v>
      </c>
      <c r="J16" s="5">
        <v>8</v>
      </c>
      <c r="K16" s="46">
        <f>SUM(P16:Y16,AB16)</f>
        <v>2</v>
      </c>
      <c r="L16" s="9"/>
      <c r="M16" s="5"/>
      <c r="N16" s="5"/>
      <c r="O16" s="8">
        <v>1</v>
      </c>
      <c r="P16" s="7"/>
      <c r="Q16" s="5">
        <v>1</v>
      </c>
      <c r="R16" s="5"/>
      <c r="S16" s="5"/>
      <c r="T16" s="5"/>
      <c r="U16" s="5"/>
      <c r="V16" s="6"/>
      <c r="W16" s="5">
        <v>1</v>
      </c>
      <c r="X16" s="5"/>
      <c r="Y16" s="5"/>
      <c r="Z16" s="5"/>
      <c r="AA16" s="5"/>
      <c r="AB16" s="8"/>
      <c r="AC16" s="9"/>
      <c r="AD16" s="5">
        <v>11</v>
      </c>
      <c r="AE16" s="5"/>
      <c r="AF16" s="5"/>
      <c r="AG16" s="5"/>
      <c r="AH16" s="5"/>
      <c r="AI16" s="5"/>
      <c r="AJ16" s="44">
        <f>I16-AK16</f>
        <v>9</v>
      </c>
      <c r="AK16" s="60">
        <f>SUM(AL16:AM16)</f>
        <v>2</v>
      </c>
      <c r="AL16" s="5">
        <v>2</v>
      </c>
      <c r="AM16" s="8"/>
    </row>
    <row r="17" spans="1:39" ht="15">
      <c r="A17" s="76"/>
      <c r="B17" s="79"/>
      <c r="C17" s="79"/>
      <c r="D17" s="82"/>
      <c r="E17" s="24" t="s">
        <v>5</v>
      </c>
      <c r="F17" s="4">
        <v>6</v>
      </c>
      <c r="G17" s="5">
        <v>6</v>
      </c>
      <c r="H17" s="44">
        <f>F17-G17</f>
        <v>0</v>
      </c>
      <c r="I17" s="6">
        <v>6</v>
      </c>
      <c r="J17" s="5">
        <v>3</v>
      </c>
      <c r="K17" s="46">
        <f>SUM(P17:Y17,AB17)</f>
        <v>4</v>
      </c>
      <c r="L17" s="9"/>
      <c r="M17" s="5"/>
      <c r="N17" s="5"/>
      <c r="O17" s="8"/>
      <c r="P17" s="7">
        <v>1</v>
      </c>
      <c r="Q17" s="5"/>
      <c r="R17" s="5"/>
      <c r="S17" s="5"/>
      <c r="T17" s="5">
        <v>1</v>
      </c>
      <c r="U17" s="5"/>
      <c r="V17" s="6"/>
      <c r="W17" s="5"/>
      <c r="X17" s="5"/>
      <c r="Y17" s="5">
        <v>2</v>
      </c>
      <c r="Z17" s="5"/>
      <c r="AA17" s="5"/>
      <c r="AB17" s="8"/>
      <c r="AC17" s="9"/>
      <c r="AD17" s="5">
        <v>9</v>
      </c>
      <c r="AE17" s="5">
        <v>2</v>
      </c>
      <c r="AF17" s="5"/>
      <c r="AG17" s="5"/>
      <c r="AH17" s="5"/>
      <c r="AI17" s="5">
        <v>3</v>
      </c>
      <c r="AJ17" s="44">
        <f>I17-AK17</f>
        <v>4</v>
      </c>
      <c r="AK17" s="60">
        <f>SUM(AL17:AM17)</f>
        <v>2</v>
      </c>
      <c r="AL17" s="5">
        <v>2</v>
      </c>
      <c r="AM17" s="13"/>
    </row>
    <row r="18" spans="1:39" s="16" customFormat="1" ht="15">
      <c r="A18" s="76"/>
      <c r="B18" s="79"/>
      <c r="C18" s="79"/>
      <c r="D18" s="82"/>
      <c r="E18" s="26" t="s">
        <v>28</v>
      </c>
      <c r="F18" s="34">
        <f>SUM(F19,F20)</f>
        <v>20</v>
      </c>
      <c r="G18" s="35">
        <f aca="true" t="shared" si="5" ref="G18:AH18">SUM(G19,G20)</f>
        <v>20</v>
      </c>
      <c r="H18" s="35">
        <f t="shared" si="5"/>
        <v>0</v>
      </c>
      <c r="I18" s="36">
        <f t="shared" si="5"/>
        <v>20</v>
      </c>
      <c r="J18" s="35">
        <f t="shared" si="5"/>
        <v>9</v>
      </c>
      <c r="K18" s="36">
        <f t="shared" si="5"/>
        <v>14</v>
      </c>
      <c r="L18" s="50">
        <f t="shared" si="5"/>
        <v>0</v>
      </c>
      <c r="M18" s="35">
        <f t="shared" si="5"/>
        <v>0</v>
      </c>
      <c r="N18" s="35">
        <f t="shared" si="5"/>
        <v>0</v>
      </c>
      <c r="O18" s="37">
        <f t="shared" si="5"/>
        <v>0</v>
      </c>
      <c r="P18" s="51">
        <f t="shared" si="5"/>
        <v>2</v>
      </c>
      <c r="Q18" s="35">
        <f t="shared" si="5"/>
        <v>4</v>
      </c>
      <c r="R18" s="35">
        <f t="shared" si="5"/>
        <v>0</v>
      </c>
      <c r="S18" s="35">
        <f t="shared" si="5"/>
        <v>2</v>
      </c>
      <c r="T18" s="35">
        <f t="shared" si="5"/>
        <v>2</v>
      </c>
      <c r="U18" s="35">
        <f t="shared" si="5"/>
        <v>0</v>
      </c>
      <c r="V18" s="36">
        <f t="shared" si="5"/>
        <v>0</v>
      </c>
      <c r="W18" s="35">
        <f t="shared" si="5"/>
        <v>2</v>
      </c>
      <c r="X18" s="35">
        <f t="shared" si="5"/>
        <v>0</v>
      </c>
      <c r="Y18" s="35">
        <f t="shared" si="5"/>
        <v>2</v>
      </c>
      <c r="Z18" s="35">
        <f t="shared" si="5"/>
        <v>0</v>
      </c>
      <c r="AA18" s="35">
        <f t="shared" si="5"/>
        <v>0</v>
      </c>
      <c r="AB18" s="37">
        <f t="shared" si="5"/>
        <v>0</v>
      </c>
      <c r="AC18" s="50">
        <f t="shared" si="5"/>
        <v>0</v>
      </c>
      <c r="AD18" s="35">
        <f t="shared" si="5"/>
        <v>52</v>
      </c>
      <c r="AE18" s="35">
        <f t="shared" si="5"/>
        <v>31</v>
      </c>
      <c r="AF18" s="35">
        <f t="shared" si="5"/>
        <v>0</v>
      </c>
      <c r="AG18" s="35">
        <f t="shared" si="5"/>
        <v>0</v>
      </c>
      <c r="AH18" s="35">
        <f t="shared" si="5"/>
        <v>0</v>
      </c>
      <c r="AI18" s="35">
        <f>SUM(AI19,AI20)</f>
        <v>0</v>
      </c>
      <c r="AJ18" s="35">
        <f>SUM(AJ19,AJ20)</f>
        <v>15</v>
      </c>
      <c r="AK18" s="34">
        <f>SUM(AK19,AK20)</f>
        <v>5</v>
      </c>
      <c r="AL18" s="35">
        <f>SUM(AL19,AL20)</f>
        <v>4</v>
      </c>
      <c r="AM18" s="53">
        <f>SUM(AM19:AM20)</f>
        <v>1</v>
      </c>
    </row>
    <row r="19" spans="1:39" ht="15">
      <c r="A19" s="76"/>
      <c r="B19" s="79"/>
      <c r="C19" s="79"/>
      <c r="D19" s="82"/>
      <c r="E19" s="24" t="s">
        <v>4</v>
      </c>
      <c r="F19" s="4">
        <v>8</v>
      </c>
      <c r="G19" s="5">
        <v>8</v>
      </c>
      <c r="H19" s="44">
        <f>F19-G19</f>
        <v>0</v>
      </c>
      <c r="I19" s="6">
        <v>8</v>
      </c>
      <c r="J19" s="5">
        <v>5</v>
      </c>
      <c r="K19" s="46">
        <f>SUM(P19:Y19,AB19)</f>
        <v>4</v>
      </c>
      <c r="L19" s="9"/>
      <c r="M19" s="5"/>
      <c r="N19" s="5"/>
      <c r="O19" s="8"/>
      <c r="P19" s="7"/>
      <c r="Q19" s="5">
        <v>1</v>
      </c>
      <c r="R19" s="5"/>
      <c r="S19" s="5"/>
      <c r="T19" s="5">
        <v>1</v>
      </c>
      <c r="U19" s="5"/>
      <c r="V19" s="6"/>
      <c r="W19" s="5">
        <v>1</v>
      </c>
      <c r="X19" s="5"/>
      <c r="Y19" s="5">
        <v>1</v>
      </c>
      <c r="Z19" s="5"/>
      <c r="AA19" s="5"/>
      <c r="AB19" s="8"/>
      <c r="AC19" s="9"/>
      <c r="AD19" s="5">
        <v>27</v>
      </c>
      <c r="AE19" s="5">
        <v>23</v>
      </c>
      <c r="AF19" s="5"/>
      <c r="AG19" s="5"/>
      <c r="AH19" s="5"/>
      <c r="AI19" s="5"/>
      <c r="AJ19" s="44">
        <f>I19-AK19</f>
        <v>7</v>
      </c>
      <c r="AK19" s="60">
        <f>SUM(AL19:AM19)</f>
        <v>1</v>
      </c>
      <c r="AL19" s="5">
        <v>1</v>
      </c>
      <c r="AM19" s="8"/>
    </row>
    <row r="20" spans="1:39" ht="15.75" thickBot="1">
      <c r="A20" s="76"/>
      <c r="B20" s="79"/>
      <c r="C20" s="79"/>
      <c r="D20" s="82"/>
      <c r="E20" s="24" t="s">
        <v>5</v>
      </c>
      <c r="F20" s="4">
        <v>12</v>
      </c>
      <c r="G20" s="5">
        <v>12</v>
      </c>
      <c r="H20" s="44">
        <f>F20-G20</f>
        <v>0</v>
      </c>
      <c r="I20" s="6">
        <v>12</v>
      </c>
      <c r="J20" s="5">
        <v>4</v>
      </c>
      <c r="K20" s="46">
        <f>SUM(P20:Y20,AB20)</f>
        <v>10</v>
      </c>
      <c r="L20" s="9"/>
      <c r="M20" s="5"/>
      <c r="N20" s="5"/>
      <c r="O20" s="8"/>
      <c r="P20" s="7">
        <v>2</v>
      </c>
      <c r="Q20" s="5">
        <v>3</v>
      </c>
      <c r="R20" s="5"/>
      <c r="S20" s="5">
        <v>2</v>
      </c>
      <c r="T20" s="5">
        <v>1</v>
      </c>
      <c r="U20" s="5"/>
      <c r="V20" s="6"/>
      <c r="W20" s="5">
        <v>1</v>
      </c>
      <c r="X20" s="5"/>
      <c r="Y20" s="5">
        <v>1</v>
      </c>
      <c r="Z20" s="5"/>
      <c r="AA20" s="5"/>
      <c r="AB20" s="8"/>
      <c r="AC20" s="9"/>
      <c r="AD20" s="5">
        <v>25</v>
      </c>
      <c r="AE20" s="5">
        <v>8</v>
      </c>
      <c r="AF20" s="5"/>
      <c r="AG20" s="5"/>
      <c r="AH20" s="5"/>
      <c r="AI20" s="5"/>
      <c r="AJ20" s="44">
        <f>I20-AK20</f>
        <v>8</v>
      </c>
      <c r="AK20" s="60">
        <f>SUM(AL20:AM20)</f>
        <v>4</v>
      </c>
      <c r="AL20" s="5">
        <v>3</v>
      </c>
      <c r="AM20" s="65">
        <v>1</v>
      </c>
    </row>
    <row r="21" spans="1:39" ht="15.75" thickTop="1">
      <c r="A21" s="76"/>
      <c r="B21" s="79"/>
      <c r="C21" s="79"/>
      <c r="D21" s="82"/>
      <c r="E21" s="28" t="s">
        <v>6</v>
      </c>
      <c r="F21" s="38">
        <f>SUM(F22,F23)</f>
        <v>71</v>
      </c>
      <c r="G21" s="38">
        <f aca="true" t="shared" si="6" ref="G21:AL21">SUM(G22,G23)</f>
        <v>71</v>
      </c>
      <c r="H21" s="38">
        <f t="shared" si="6"/>
        <v>0</v>
      </c>
      <c r="I21" s="38">
        <f t="shared" si="6"/>
        <v>71</v>
      </c>
      <c r="J21" s="38">
        <f t="shared" si="6"/>
        <v>35</v>
      </c>
      <c r="K21" s="39">
        <f t="shared" si="6"/>
        <v>37</v>
      </c>
      <c r="L21" s="38">
        <f t="shared" si="6"/>
        <v>1</v>
      </c>
      <c r="M21" s="38">
        <f t="shared" si="6"/>
        <v>0</v>
      </c>
      <c r="N21" s="38">
        <f t="shared" si="6"/>
        <v>0</v>
      </c>
      <c r="O21" s="39">
        <f t="shared" si="6"/>
        <v>1</v>
      </c>
      <c r="P21" s="38">
        <f t="shared" si="6"/>
        <v>7</v>
      </c>
      <c r="Q21" s="38">
        <f t="shared" si="6"/>
        <v>8</v>
      </c>
      <c r="R21" s="38">
        <f t="shared" si="6"/>
        <v>0</v>
      </c>
      <c r="S21" s="38">
        <f t="shared" si="6"/>
        <v>5</v>
      </c>
      <c r="T21" s="38">
        <f t="shared" si="6"/>
        <v>4</v>
      </c>
      <c r="U21" s="38">
        <f t="shared" si="6"/>
        <v>1</v>
      </c>
      <c r="V21" s="38">
        <f t="shared" si="6"/>
        <v>1</v>
      </c>
      <c r="W21" s="38">
        <f t="shared" si="6"/>
        <v>3</v>
      </c>
      <c r="X21" s="38">
        <f t="shared" si="6"/>
        <v>2</v>
      </c>
      <c r="Y21" s="38">
        <f t="shared" si="6"/>
        <v>6</v>
      </c>
      <c r="Z21" s="38">
        <f t="shared" si="6"/>
        <v>0</v>
      </c>
      <c r="AA21" s="38">
        <f t="shared" si="6"/>
        <v>0</v>
      </c>
      <c r="AB21" s="39">
        <f t="shared" si="6"/>
        <v>0</v>
      </c>
      <c r="AC21" s="38">
        <f t="shared" si="6"/>
        <v>0</v>
      </c>
      <c r="AD21" s="38">
        <f t="shared" si="6"/>
        <v>80</v>
      </c>
      <c r="AE21" s="38">
        <f t="shared" si="6"/>
        <v>33</v>
      </c>
      <c r="AF21" s="38">
        <f t="shared" si="6"/>
        <v>0</v>
      </c>
      <c r="AG21" s="38">
        <f t="shared" si="6"/>
        <v>0</v>
      </c>
      <c r="AH21" s="38">
        <f t="shared" si="6"/>
        <v>0</v>
      </c>
      <c r="AI21" s="38">
        <f t="shared" si="6"/>
        <v>35</v>
      </c>
      <c r="AJ21" s="62">
        <f>SUM(AJ22,AJ23)</f>
        <v>55</v>
      </c>
      <c r="AK21" s="38">
        <f>SUM(AK22,AK23)</f>
        <v>16</v>
      </c>
      <c r="AL21" s="38">
        <f t="shared" si="6"/>
        <v>14</v>
      </c>
      <c r="AM21" s="54">
        <f>SUM(AM22:AM23)</f>
        <v>2</v>
      </c>
    </row>
    <row r="22" spans="1:39" ht="15">
      <c r="A22" s="76"/>
      <c r="B22" s="79"/>
      <c r="C22" s="79"/>
      <c r="D22" s="82"/>
      <c r="E22" s="29" t="s">
        <v>4</v>
      </c>
      <c r="F22" s="40">
        <f>SUM(F4,F7,F10,F13,F19,F16)</f>
        <v>40</v>
      </c>
      <c r="G22" s="40">
        <f aca="true" t="shared" si="7" ref="G22:AL22">SUM(G4,G7,G10,G13,G19,G16)</f>
        <v>40</v>
      </c>
      <c r="H22" s="40">
        <f t="shared" si="7"/>
        <v>0</v>
      </c>
      <c r="I22" s="40">
        <f t="shared" si="7"/>
        <v>40</v>
      </c>
      <c r="J22" s="40">
        <f t="shared" si="7"/>
        <v>22</v>
      </c>
      <c r="K22" s="41">
        <f>SUM(K4,K7,K10,K13,K19,K16)</f>
        <v>14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1">
        <f t="shared" si="7"/>
        <v>1</v>
      </c>
      <c r="P22" s="40">
        <f t="shared" si="7"/>
        <v>2</v>
      </c>
      <c r="Q22" s="40">
        <f t="shared" si="7"/>
        <v>3</v>
      </c>
      <c r="R22" s="40">
        <f t="shared" si="7"/>
        <v>0</v>
      </c>
      <c r="S22" s="40">
        <f t="shared" si="7"/>
        <v>3</v>
      </c>
      <c r="T22" s="40">
        <f t="shared" si="7"/>
        <v>1</v>
      </c>
      <c r="U22" s="40">
        <f t="shared" si="7"/>
        <v>1</v>
      </c>
      <c r="V22" s="40">
        <f t="shared" si="7"/>
        <v>0</v>
      </c>
      <c r="W22" s="40">
        <f t="shared" si="7"/>
        <v>2</v>
      </c>
      <c r="X22" s="40">
        <f t="shared" si="7"/>
        <v>1</v>
      </c>
      <c r="Y22" s="40">
        <f t="shared" si="7"/>
        <v>1</v>
      </c>
      <c r="Z22" s="40">
        <f t="shared" si="7"/>
        <v>0</v>
      </c>
      <c r="AA22" s="40">
        <f t="shared" si="7"/>
        <v>0</v>
      </c>
      <c r="AB22" s="41">
        <f t="shared" si="7"/>
        <v>0</v>
      </c>
      <c r="AC22" s="40">
        <f t="shared" si="7"/>
        <v>0</v>
      </c>
      <c r="AD22" s="40">
        <f t="shared" si="7"/>
        <v>41</v>
      </c>
      <c r="AE22" s="40">
        <f t="shared" si="7"/>
        <v>23</v>
      </c>
      <c r="AF22" s="40">
        <f t="shared" si="7"/>
        <v>0</v>
      </c>
      <c r="AG22" s="40">
        <f t="shared" si="7"/>
        <v>0</v>
      </c>
      <c r="AH22" s="40">
        <f t="shared" si="7"/>
        <v>0</v>
      </c>
      <c r="AI22" s="40">
        <f t="shared" si="7"/>
        <v>21</v>
      </c>
      <c r="AJ22" s="63">
        <f>SUM(AJ4,AJ7,AJ10,AJ13,AJ19,AJ16)</f>
        <v>33</v>
      </c>
      <c r="AK22" s="40">
        <f>SUM(AK4,AK7,AK10,AK13,AK19,AK16)</f>
        <v>7</v>
      </c>
      <c r="AL22" s="40">
        <f t="shared" si="7"/>
        <v>7</v>
      </c>
      <c r="AM22" s="55">
        <f>SUM(AM4,AM7,AM10,AM13,AM16,AM19)</f>
        <v>0</v>
      </c>
    </row>
    <row r="23" spans="1:39" ht="15.75" thickBot="1">
      <c r="A23" s="77"/>
      <c r="B23" s="80"/>
      <c r="C23" s="80"/>
      <c r="D23" s="83"/>
      <c r="E23" s="30" t="s">
        <v>5</v>
      </c>
      <c r="F23" s="42">
        <f>SUM(F5,F8,F11,F14,F20,F17)</f>
        <v>31</v>
      </c>
      <c r="G23" s="42">
        <f aca="true" t="shared" si="8" ref="G23:AL23">SUM(G5,G8,G11,G14,G20,G17)</f>
        <v>31</v>
      </c>
      <c r="H23" s="42">
        <f t="shared" si="8"/>
        <v>0</v>
      </c>
      <c r="I23" s="42">
        <f t="shared" si="8"/>
        <v>31</v>
      </c>
      <c r="J23" s="42">
        <f t="shared" si="8"/>
        <v>13</v>
      </c>
      <c r="K23" s="43">
        <f>SUM(K5,K8,K11,K14,K20,K17)</f>
        <v>23</v>
      </c>
      <c r="L23" s="42">
        <f t="shared" si="8"/>
        <v>1</v>
      </c>
      <c r="M23" s="42">
        <f t="shared" si="8"/>
        <v>0</v>
      </c>
      <c r="N23" s="42">
        <f t="shared" si="8"/>
        <v>0</v>
      </c>
      <c r="O23" s="43">
        <f t="shared" si="8"/>
        <v>0</v>
      </c>
      <c r="P23" s="42">
        <f t="shared" si="8"/>
        <v>5</v>
      </c>
      <c r="Q23" s="42">
        <f t="shared" si="8"/>
        <v>5</v>
      </c>
      <c r="R23" s="42">
        <f t="shared" si="8"/>
        <v>0</v>
      </c>
      <c r="S23" s="42">
        <f t="shared" si="8"/>
        <v>2</v>
      </c>
      <c r="T23" s="42">
        <f t="shared" si="8"/>
        <v>3</v>
      </c>
      <c r="U23" s="42">
        <f t="shared" si="8"/>
        <v>0</v>
      </c>
      <c r="V23" s="42">
        <f t="shared" si="8"/>
        <v>1</v>
      </c>
      <c r="W23" s="42">
        <f t="shared" si="8"/>
        <v>1</v>
      </c>
      <c r="X23" s="42">
        <f t="shared" si="8"/>
        <v>1</v>
      </c>
      <c r="Y23" s="42">
        <f t="shared" si="8"/>
        <v>5</v>
      </c>
      <c r="Z23" s="42">
        <f t="shared" si="8"/>
        <v>0</v>
      </c>
      <c r="AA23" s="42">
        <f t="shared" si="8"/>
        <v>0</v>
      </c>
      <c r="AB23" s="43">
        <f t="shared" si="8"/>
        <v>0</v>
      </c>
      <c r="AC23" s="42">
        <f t="shared" si="8"/>
        <v>0</v>
      </c>
      <c r="AD23" s="42">
        <f t="shared" si="8"/>
        <v>39</v>
      </c>
      <c r="AE23" s="42">
        <f t="shared" si="8"/>
        <v>10</v>
      </c>
      <c r="AF23" s="42">
        <f t="shared" si="8"/>
        <v>0</v>
      </c>
      <c r="AG23" s="42">
        <f t="shared" si="8"/>
        <v>0</v>
      </c>
      <c r="AH23" s="42">
        <f t="shared" si="8"/>
        <v>0</v>
      </c>
      <c r="AI23" s="42">
        <f t="shared" si="8"/>
        <v>14</v>
      </c>
      <c r="AJ23" s="64">
        <f>SUM(AJ5,AJ8,AJ11,AJ14,AJ20,AJ17)</f>
        <v>22</v>
      </c>
      <c r="AK23" s="42">
        <f>SUM(AK5,AK8,AK11,AK14,AK20,AK17)</f>
        <v>9</v>
      </c>
      <c r="AL23" s="42">
        <f t="shared" si="8"/>
        <v>7</v>
      </c>
      <c r="AM23" s="56">
        <f>SUM(AM5,AM8,AM11,AM14,AM17,AM20)</f>
        <v>2</v>
      </c>
    </row>
    <row r="24" ht="15.75" thickTop="1"/>
  </sheetData>
  <sheetProtection password="83B9" sheet="1"/>
  <mergeCells count="18">
    <mergeCell ref="AC1:AM1"/>
    <mergeCell ref="F1:F2"/>
    <mergeCell ref="E1:E2"/>
    <mergeCell ref="P1:AB1"/>
    <mergeCell ref="K1:K2"/>
    <mergeCell ref="A3:A23"/>
    <mergeCell ref="B3:B23"/>
    <mergeCell ref="C3:C23"/>
    <mergeCell ref="D3:D23"/>
    <mergeCell ref="D1:D2"/>
    <mergeCell ref="B1:B2"/>
    <mergeCell ref="A1:A2"/>
    <mergeCell ref="L1:O1"/>
    <mergeCell ref="J1:J2"/>
    <mergeCell ref="I1:I2"/>
    <mergeCell ref="H1:H2"/>
    <mergeCell ref="G1:G2"/>
    <mergeCell ref="C1:C2"/>
  </mergeCells>
  <printOptions/>
  <pageMargins left="0.7086614173228347" right="0.7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vartotojas</cp:lastModifiedBy>
  <cp:lastPrinted>2016-10-21T08:24:17Z</cp:lastPrinted>
  <dcterms:created xsi:type="dcterms:W3CDTF">2014-09-09T12:01:58Z</dcterms:created>
  <dcterms:modified xsi:type="dcterms:W3CDTF">2016-10-21T08:25:08Z</dcterms:modified>
  <cp:category/>
  <cp:version/>
  <cp:contentType/>
  <cp:contentStatus/>
</cp:coreProperties>
</file>